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72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0" i="1" l="1"/>
  <c r="E30" i="1" s="1"/>
  <c r="C30" i="1" s="1"/>
  <c r="C31" i="1"/>
  <c r="C32" i="1"/>
  <c r="C33" i="1"/>
  <c r="E33" i="1"/>
  <c r="C29" i="1"/>
  <c r="D15" i="1"/>
  <c r="E15" i="1"/>
  <c r="E28" i="1"/>
  <c r="D28" i="1"/>
  <c r="C28" i="1"/>
  <c r="C23" i="1"/>
  <c r="E22" i="1"/>
  <c r="D22" i="1"/>
  <c r="E19" i="1"/>
  <c r="C26" i="1"/>
  <c r="C20" i="1"/>
  <c r="C22" i="1" s="1"/>
  <c r="C17" i="1"/>
  <c r="C15" i="1" l="1"/>
  <c r="E25" i="1" l="1"/>
  <c r="D24" i="1"/>
  <c r="D25" i="1" s="1"/>
  <c r="C24" i="1"/>
  <c r="C25" i="1" s="1"/>
  <c r="D18" i="1"/>
  <c r="D19" i="1" s="1"/>
  <c r="C18" i="1"/>
  <c r="C19" i="1" s="1"/>
  <c r="E13" i="1"/>
  <c r="E12" i="1" s="1"/>
  <c r="D13" i="1" l="1"/>
  <c r="D12" i="1" s="1"/>
  <c r="C13" i="1"/>
  <c r="C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<sst xmlns="http://schemas.openxmlformats.org/spreadsheetml/2006/main" count="55" uniqueCount="32">
  <si>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</si>
  <si>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</si>
  <si>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</si>
  <si>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СШ№22с.Приречное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</si>
  <si>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</si>
  <si>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</si>
  <si>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</si>
  <si>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</si>
  <si>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</si>
  <si>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</si>
  <si>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</si>
  <si>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</si>
  <si>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</si>
  <si>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</si>
  <si>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</si>
  <si>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</si>
  <si>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</si>
  <si>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</si>
  <si>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</si>
  <si>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</si>
  <si>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</si>
  <si>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</si>
  <si>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</si>
  <si>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</si>
  <si>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</si>
  <si>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</si>
  <si>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</si>
  <si>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</si>
  <si>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</si>
  <si>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</si>
  <si>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</si>
  <si>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"1"января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</si>
</sst>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1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0" fontId="2" fillId="4" borderId="0" xfId="0" applyFont="1" applyFill="1"/>
    <xf numFmtId="0" fontId="2" fillId="4" borderId="3" xfId="0" applyFont="1" applyFill="1" applyBorder="1"/>
    <xf numFmtId="164" fontId="7" fillId="4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164" fontId="2" fillId="5" borderId="3" xfId="0" applyNumberFormat="1" applyFont="1" applyFill="1" applyBorder="1"/>
    <xf numFmtId="164" fontId="2" fillId="4" borderId="0" xfId="0" applyNumberFormat="1" applyFont="1" applyFill="1"/>
    <xf numFmtId="164" fontId="2" fillId="0" borderId="0" xfId="0" applyNumberFormat="1" applyFont="1"/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33" workbookViewId="0">
      <selection sqref="A1:E33"/>
    </sheetView>
  </sheetViews>
  <sheetFormatPr defaultColWidth="9.140625" defaultRowHeight="20.25" x14ac:dyDescent="0.3"/>
  <cols>
    <col min="1" max="1" width="69.42578125" style="1" customWidth="1"/>
    <col min="2" max="2" width="10.85546875" style="3" customWidth="1"/>
    <col min="3" max="3" width="16.140625" style="1" customWidth="1"/>
    <col min="4" max="4" width="15" style="1" customWidth="1"/>
    <col min="5" max="5" width="15.5703125" style="1" customWidth="1"/>
    <col min="6" max="6" width="16.140625" style="1" customWidth="1"/>
    <col min="7" max="7" width="12" style="1" customWidth="1"/>
    <col min="8" max="8" width="15" style="1" bestFit="1" customWidth="1"/>
    <col min="9" max="16384" width="9.140625" style="1"/>
  </cols>
  <sheetData>
    <row r="1" spans="1:5" x14ac:dyDescent="0.3">
      <c r="A1" s="34" t="s">
        <v>0</v>
      </c>
      <c r="B1" s="34"/>
      <c r="C1" s="34"/>
      <c r="D1" s="34"/>
      <c r="E1" s="34"/>
    </row>
    <row r="2" spans="1:5" x14ac:dyDescent="0.3">
      <c r="A2" s="34" t="s">
        <v>31</v>
      </c>
      <c r="B2" s="34"/>
      <c r="C2" s="34"/>
      <c r="D2" s="34"/>
      <c r="E2" s="34"/>
    </row>
    <row r="3" spans="1:5" x14ac:dyDescent="0.3">
      <c r="A3" s="2"/>
    </row>
    <row r="4" spans="1:5" x14ac:dyDescent="0.3">
      <c r="A4" s="35"/>
      <c r="B4" s="35"/>
      <c r="C4" s="35"/>
      <c r="D4" s="35"/>
      <c r="E4" s="35"/>
    </row>
    <row r="5" spans="1:5" x14ac:dyDescent="0.3">
      <c r="A5" s="36" t="s">
        <v>1</v>
      </c>
      <c r="B5" s="36"/>
      <c r="C5" s="36"/>
      <c r="D5" s="36"/>
      <c r="E5" s="36"/>
    </row>
    <row r="6" spans="1:5" x14ac:dyDescent="0.3">
      <c r="A6" s="4"/>
    </row>
    <row r="7" spans="1:5" x14ac:dyDescent="0.3">
      <c r="A7" s="5" t="s">
        <v>2</v>
      </c>
    </row>
    <row r="8" spans="1:5" x14ac:dyDescent="0.3">
      <c r="A8" s="2" t="s">
        <v>3</v>
      </c>
    </row>
    <row r="9" spans="1:5" x14ac:dyDescent="0.3">
      <c r="A9" s="37" t="s">
        <v>4</v>
      </c>
      <c r="B9" s="38" t="s">
        <v>5</v>
      </c>
      <c r="C9" s="37" t="s">
        <v>6</v>
      </c>
      <c r="D9" s="37"/>
      <c r="E9" s="37"/>
    </row>
    <row r="10" spans="1:5" ht="40.5" x14ac:dyDescent="0.3">
      <c r="A10" s="37"/>
      <c r="B10" s="38"/>
      <c r="C10" s="6" t="s">
        <v>7</v>
      </c>
      <c r="D10" s="6" t="s">
        <v>8</v>
      </c>
      <c r="E10" s="7" t="s">
        <v>9</v>
      </c>
    </row>
    <row r="11" spans="1:5" x14ac:dyDescent="0.3">
      <c r="A11" s="8" t="s">
        <v>10</v>
      </c>
      <c r="B11" s="9" t="s">
        <v>11</v>
      </c>
      <c r="C11" s="10">
        <v>218</v>
      </c>
      <c r="D11" s="10">
        <v>218</v>
      </c>
      <c r="E11" s="11">
        <v>218</v>
      </c>
    </row>
    <row r="12" spans="1:5" x14ac:dyDescent="0.3">
      <c r="A12" s="12" t="s">
        <v>12</v>
      </c>
      <c r="B12" s="9" t="s">
        <v>13</v>
      </c>
      <c r="C12" s="13">
        <f t="shared" ref="C12:D12" si="0">+C13/C11</f>
        <v>673.33944954128435</v>
      </c>
      <c r="D12" s="13">
        <f t="shared" si="0"/>
        <v>168.99541284403671</v>
      </c>
      <c r="E12" s="13">
        <f>+E13/E11</f>
        <v>56.322629969418955</v>
      </c>
    </row>
    <row r="13" spans="1:5" x14ac:dyDescent="0.3">
      <c r="A13" s="8" t="s">
        <v>14</v>
      </c>
      <c r="B13" s="9" t="s">
        <v>13</v>
      </c>
      <c r="C13" s="14">
        <f t="shared" ref="C13:D13" si="1">SUM(C15+C29+C30+C31+C32+C33)</f>
        <v>146788</v>
      </c>
      <c r="D13" s="14">
        <f t="shared" si="1"/>
        <v>36841</v>
      </c>
      <c r="E13" s="14">
        <f>SUM(E15+E29+E30+E31+E32+E33)</f>
        <v>12278.333333333332</v>
      </c>
    </row>
    <row r="14" spans="1:5" x14ac:dyDescent="0.3">
      <c r="A14" s="15" t="s">
        <v>15</v>
      </c>
      <c r="B14" s="16"/>
      <c r="C14" s="14"/>
      <c r="D14" s="14"/>
      <c r="E14" s="14"/>
    </row>
    <row r="15" spans="1:5" s="20" customFormat="1" x14ac:dyDescent="0.3">
      <c r="A15" s="17" t="s">
        <v>16</v>
      </c>
      <c r="B15" s="18" t="s">
        <v>13</v>
      </c>
      <c r="C15" s="19">
        <f>SUM(C17+C20+C26)</f>
        <v>112428</v>
      </c>
      <c r="D15" s="19">
        <f>SUM(D17+D20+D26+D23)</f>
        <v>28249</v>
      </c>
      <c r="E15" s="19">
        <f>SUM(E17+E20+E26+E23)</f>
        <v>9415</v>
      </c>
    </row>
    <row r="16" spans="1:5" x14ac:dyDescent="0.3">
      <c r="A16" s="15" t="s">
        <v>17</v>
      </c>
      <c r="B16" s="16"/>
      <c r="C16" s="14"/>
      <c r="D16" s="14"/>
      <c r="E16" s="14"/>
    </row>
    <row r="17" spans="1:8" s="20" customFormat="1" ht="23.25" x14ac:dyDescent="0.35">
      <c r="A17" s="21" t="s">
        <v>18</v>
      </c>
      <c r="B17" s="18" t="s">
        <v>13</v>
      </c>
      <c r="C17" s="19">
        <f>SUM(+E17*12)</f>
        <v>1596</v>
      </c>
      <c r="D17" s="19">
        <v>400</v>
      </c>
      <c r="E17" s="22">
        <v>133</v>
      </c>
    </row>
    <row r="18" spans="1:8" x14ac:dyDescent="0.3">
      <c r="A18" s="12" t="s">
        <v>19</v>
      </c>
      <c r="B18" s="23" t="s">
        <v>20</v>
      </c>
      <c r="C18" s="14">
        <f>+E18</f>
        <v>3</v>
      </c>
      <c r="D18" s="14">
        <f t="shared" ref="D18" si="2">SUM(E18)</f>
        <v>3</v>
      </c>
      <c r="E18" s="24">
        <v>3</v>
      </c>
    </row>
    <row r="19" spans="1:8" x14ac:dyDescent="0.3">
      <c r="A19" s="12" t="s">
        <v>21</v>
      </c>
      <c r="B19" s="9" t="s">
        <v>22</v>
      </c>
      <c r="C19" s="14">
        <f>+C17/C18</f>
        <v>532</v>
      </c>
      <c r="D19" s="14">
        <f>+D17/D18</f>
        <v>133.33333333333334</v>
      </c>
      <c r="E19" s="14">
        <f>+E17/E18</f>
        <v>44.333333333333336</v>
      </c>
    </row>
    <row r="20" spans="1:8" s="20" customFormat="1" x14ac:dyDescent="0.3">
      <c r="A20" s="21" t="s">
        <v>23</v>
      </c>
      <c r="B20" s="18" t="s">
        <v>13</v>
      </c>
      <c r="C20" s="19">
        <f>SUM(+E20*12)</f>
        <v>100476</v>
      </c>
      <c r="D20" s="19">
        <v>25120</v>
      </c>
      <c r="E20" s="19">
        <v>8373</v>
      </c>
    </row>
    <row r="21" spans="1:8" x14ac:dyDescent="0.3">
      <c r="A21" s="12" t="s">
        <v>19</v>
      </c>
      <c r="B21" s="23" t="s">
        <v>20</v>
      </c>
      <c r="C21" s="14">
        <v>34</v>
      </c>
      <c r="D21" s="14">
        <v>34</v>
      </c>
      <c r="E21" s="24">
        <v>34</v>
      </c>
    </row>
    <row r="22" spans="1:8" x14ac:dyDescent="0.3">
      <c r="A22" s="12" t="s">
        <v>21</v>
      </c>
      <c r="B22" s="9" t="s">
        <v>22</v>
      </c>
      <c r="C22" s="14">
        <f>+C20/C21</f>
        <v>2955.1764705882351</v>
      </c>
      <c r="D22" s="14">
        <f>+D20/D21</f>
        <v>738.82352941176475</v>
      </c>
      <c r="E22" s="14">
        <f>+E20/E21</f>
        <v>246.26470588235293</v>
      </c>
    </row>
    <row r="23" spans="1:8" s="20" customFormat="1" ht="39" x14ac:dyDescent="0.3">
      <c r="A23" s="25" t="s">
        <v>24</v>
      </c>
      <c r="B23" s="18" t="s">
        <v>13</v>
      </c>
      <c r="C23" s="19">
        <f>SUM(+E23*12)</f>
        <v>552</v>
      </c>
      <c r="D23" s="19">
        <v>140</v>
      </c>
      <c r="E23" s="26">
        <v>46</v>
      </c>
    </row>
    <row r="24" spans="1:8" x14ac:dyDescent="0.3">
      <c r="A24" s="12" t="s">
        <v>19</v>
      </c>
      <c r="B24" s="23" t="s">
        <v>20</v>
      </c>
      <c r="C24" s="14">
        <f>+E24</f>
        <v>3</v>
      </c>
      <c r="D24" s="14">
        <f t="shared" ref="D24" si="3">SUM(E24)</f>
        <v>3</v>
      </c>
      <c r="E24" s="24">
        <v>3</v>
      </c>
    </row>
    <row r="25" spans="1:8" x14ac:dyDescent="0.3">
      <c r="A25" s="12" t="s">
        <v>21</v>
      </c>
      <c r="B25" s="9" t="s">
        <v>22</v>
      </c>
      <c r="C25" s="14">
        <f>+C23/C24</f>
        <v>184</v>
      </c>
      <c r="D25" s="14">
        <f>+D23/D24</f>
        <v>46.666666666666664</v>
      </c>
      <c r="E25" s="14">
        <f>+E23/E24</f>
        <v>15.333333333333334</v>
      </c>
    </row>
    <row r="26" spans="1:8" s="20" customFormat="1" x14ac:dyDescent="0.3">
      <c r="A26" s="21" t="s">
        <v>25</v>
      </c>
      <c r="B26" s="18" t="s">
        <v>13</v>
      </c>
      <c r="C26" s="19">
        <f>SUM(+E26*12)</f>
        <v>10356</v>
      </c>
      <c r="D26" s="19">
        <v>2589</v>
      </c>
      <c r="E26" s="19">
        <v>863</v>
      </c>
      <c r="H26" s="27"/>
    </row>
    <row r="27" spans="1:8" x14ac:dyDescent="0.3">
      <c r="A27" s="12" t="s">
        <v>19</v>
      </c>
      <c r="B27" s="23" t="s">
        <v>20</v>
      </c>
      <c r="C27" s="14">
        <v>14</v>
      </c>
      <c r="D27" s="14">
        <v>14</v>
      </c>
      <c r="E27" s="24">
        <v>14</v>
      </c>
    </row>
    <row r="28" spans="1:8" x14ac:dyDescent="0.3">
      <c r="A28" s="12" t="s">
        <v>21</v>
      </c>
      <c r="B28" s="9" t="s">
        <v>22</v>
      </c>
      <c r="C28" s="14">
        <f>+C26/C27</f>
        <v>739.71428571428567</v>
      </c>
      <c r="D28" s="14">
        <f>+D26/D27</f>
        <v>184.92857142857142</v>
      </c>
      <c r="E28" s="14">
        <f>+E26/E27</f>
        <v>61.642857142857146</v>
      </c>
      <c r="F28" s="28"/>
    </row>
    <row r="29" spans="1:8" x14ac:dyDescent="0.3">
      <c r="A29" s="8" t="s">
        <v>26</v>
      </c>
      <c r="B29" s="9" t="s">
        <v>13</v>
      </c>
      <c r="C29" s="14">
        <f>E29*12</f>
        <v>13908</v>
      </c>
      <c r="D29" s="14">
        <v>3479</v>
      </c>
      <c r="E29" s="29">
        <v>1159</v>
      </c>
    </row>
    <row r="30" spans="1:8" s="33" customFormat="1" ht="36.75" x14ac:dyDescent="0.3">
      <c r="A30" s="31" t="s">
        <v>27</v>
      </c>
      <c r="B30" s="32" t="s">
        <v>13</v>
      </c>
      <c r="C30" s="24">
        <f>E30*12</f>
        <v>20298.8</v>
      </c>
      <c r="D30" s="24">
        <f>86.8+15.2+50.7+4922</f>
        <v>5074.7</v>
      </c>
      <c r="E30" s="24">
        <f>D30/3</f>
        <v>1691.5666666666666</v>
      </c>
    </row>
    <row r="31" spans="1:8" ht="30.75" customHeight="1" x14ac:dyDescent="0.3">
      <c r="A31" s="30" t="s">
        <v>28</v>
      </c>
      <c r="B31" s="9" t="s">
        <v>13</v>
      </c>
      <c r="C31" s="24">
        <f t="shared" ref="C31:C33" si="4">E31*12</f>
        <v>0</v>
      </c>
      <c r="D31" s="14"/>
      <c r="E31" s="11"/>
    </row>
    <row r="32" spans="1:8" ht="36.75" x14ac:dyDescent="0.3">
      <c r="A32" s="30" t="s">
        <v>29</v>
      </c>
      <c r="B32" s="9" t="s">
        <v>13</v>
      </c>
      <c r="C32" s="24">
        <f t="shared" si="4"/>
        <v>0</v>
      </c>
      <c r="D32" s="29"/>
      <c r="E32" s="11"/>
    </row>
    <row r="33" spans="1:5" ht="52.5" x14ac:dyDescent="0.3">
      <c r="A33" s="30" t="s">
        <v>30</v>
      </c>
      <c r="B33" s="9" t="s">
        <v>13</v>
      </c>
      <c r="C33" s="24">
        <f t="shared" si="4"/>
        <v>153.19999999999999</v>
      </c>
      <c r="D33" s="29">
        <v>38.299999999999997</v>
      </c>
      <c r="E33" s="24">
        <f>D33/3</f>
        <v>12.766666666666666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2020-01-13T10:48:14Z</dcterms:modified>
</cp:coreProperties>
</file>